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60" windowHeight="2505" activeTab="3"/>
  </bookViews>
  <sheets>
    <sheet name="Longt" sheetId="1" r:id="rId1"/>
    <sheet name="X-Section" sheetId="2" r:id="rId2"/>
    <sheet name="Transect Info" sheetId="3" r:id="rId3"/>
    <sheet name="Veg Count" sheetId="4" r:id="rId4"/>
  </sheets>
  <definedNames/>
  <calcPr fullCalcOnLoad="1"/>
</workbook>
</file>

<file path=xl/sharedStrings.xml><?xml version="1.0" encoding="utf-8"?>
<sst xmlns="http://schemas.openxmlformats.org/spreadsheetml/2006/main" count="237" uniqueCount="89">
  <si>
    <t>VEGETATION COUNT ALONG TRANSECT</t>
  </si>
  <si>
    <t>LONGITUDINAL HABITAT UNIT SURVEY</t>
  </si>
  <si>
    <t>Location:</t>
  </si>
  <si>
    <t>Crew:</t>
  </si>
  <si>
    <t>Amanda Cronin, Alan Kiraly, Randy Bonifer and James Dave</t>
  </si>
  <si>
    <t>Date:</t>
  </si>
  <si>
    <t>Weather:</t>
  </si>
  <si>
    <t>Clear and Sunny</t>
  </si>
  <si>
    <t>Unit Type</t>
  </si>
  <si>
    <t>Unit Length</t>
  </si>
  <si>
    <t>(meters)</t>
  </si>
  <si>
    <t>Glide</t>
  </si>
  <si>
    <t>Blue Creek in Walla Walla Basin</t>
  </si>
  <si>
    <t>Amanda Cronin, Jed Volkman and Randy Bonifer</t>
  </si>
  <si>
    <t>Distance Along Survey (m)</t>
  </si>
  <si>
    <t>Begin</t>
  </si>
  <si>
    <t>End</t>
  </si>
  <si>
    <t>Riffle with Pockets</t>
  </si>
  <si>
    <t>Plunge Pool</t>
  </si>
  <si>
    <t>Lateral Scour Pool</t>
  </si>
  <si>
    <t>Cascade over Bedrock</t>
  </si>
  <si>
    <t>Trench Pool</t>
  </si>
  <si>
    <t>Grand Total</t>
  </si>
  <si>
    <t>CROSS-SECTIONAL TRANSECT CHARACTERISTICS</t>
  </si>
  <si>
    <t>TRANSECT #1</t>
  </si>
  <si>
    <t>TRANSECT #2</t>
  </si>
  <si>
    <t>TRANSECT #3</t>
  </si>
  <si>
    <t>SITE AVERAGE</t>
  </si>
  <si>
    <t>Time</t>
  </si>
  <si>
    <t>-</t>
  </si>
  <si>
    <t>Water Temp. (C)</t>
  </si>
  <si>
    <t>Habitat Type</t>
  </si>
  <si>
    <t>Land Use</t>
  </si>
  <si>
    <t>Right Bank Type</t>
  </si>
  <si>
    <t>Boulder Cobble</t>
  </si>
  <si>
    <t>Left Bank Type</t>
  </si>
  <si>
    <t>Wetted Width (m)</t>
  </si>
  <si>
    <t>Bankfull Width (m)</t>
  </si>
  <si>
    <t>% Fine</t>
  </si>
  <si>
    <t>% Gravel</t>
  </si>
  <si>
    <t>% Cobble</t>
  </si>
  <si>
    <t>% Boulder</t>
  </si>
  <si>
    <t>% Bedrock</t>
  </si>
  <si>
    <t>% Shade Upstream</t>
  </si>
  <si>
    <t>% Shade Right Bank</t>
  </si>
  <si>
    <t>% Shade Downstream</t>
  </si>
  <si>
    <t>% Shade Left Bank</t>
  </si>
  <si>
    <t>% Shade Average</t>
  </si>
  <si>
    <t>Wood Class (#)</t>
  </si>
  <si>
    <t>Rural Residential</t>
  </si>
  <si>
    <t>Vegetated Stabilized</t>
  </si>
  <si>
    <t>Amanda Cronin, Jee Volkman and Randy Bonifer</t>
  </si>
  <si>
    <t>CROSS-SECTIONAL TRANSECT SURVEY</t>
  </si>
  <si>
    <t>LOCATION</t>
  </si>
  <si>
    <t>HEIGHT (ft)</t>
  </si>
  <si>
    <t>HEIGHT (m)</t>
  </si>
  <si>
    <t>LENGTH (m)</t>
  </si>
  <si>
    <t>Floodplain</t>
  </si>
  <si>
    <t>Bank Top</t>
  </si>
  <si>
    <t>Mid-Bank</t>
  </si>
  <si>
    <t>Bank Toe</t>
  </si>
  <si>
    <t>Water's Edge</t>
  </si>
  <si>
    <t>Mid-Channel</t>
  </si>
  <si>
    <t>Flag</t>
  </si>
  <si>
    <t>Transect</t>
  </si>
  <si>
    <t>Distance Away From Bank (m)</t>
  </si>
  <si>
    <t>Predominant</t>
  </si>
  <si>
    <t>Length of</t>
  </si>
  <si>
    <t>Additional</t>
  </si>
  <si>
    <t>Start</t>
  </si>
  <si>
    <t>Stop</t>
  </si>
  <si>
    <t>Vegetation</t>
  </si>
  <si>
    <t>Vegetation Type</t>
  </si>
  <si>
    <t>Notes</t>
  </si>
  <si>
    <t>#1 (furthest downstream)</t>
  </si>
  <si>
    <t>FROM LEFT BANK</t>
  </si>
  <si>
    <t>Annual grasses/herbs</t>
  </si>
  <si>
    <t>No vegetation</t>
  </si>
  <si>
    <t>FROM RIGHT BANK</t>
  </si>
  <si>
    <t>#2 (middle transect)</t>
  </si>
  <si>
    <t>Shrubs</t>
  </si>
  <si>
    <t>#3 (furthest upstream)</t>
  </si>
  <si>
    <t>Riffle</t>
  </si>
  <si>
    <t>Total Length</t>
  </si>
  <si>
    <t>Percent</t>
  </si>
  <si>
    <t>Vegetation Counts at Blue Creek</t>
  </si>
  <si>
    <t>Blue Creek</t>
  </si>
  <si>
    <t>(Surveyed July 2000)</t>
  </si>
  <si>
    <t>Total Length (m)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</si>
</sst>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5" xfId="0" applyNumberFormat="1" applyBorder="1" applyAlignment="1" quotePrefix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20" xfId="0" applyBorder="1" applyAlignment="1">
      <alignment horizontal="left"/>
    </xf>
    <xf numFmtId="1" fontId="0" fillId="0" borderId="22" xfId="0" applyNumberFormat="1" applyBorder="1" applyAlignment="1">
      <alignment horizontal="center"/>
    </xf>
    <xf numFmtId="1" fontId="0" fillId="0" borderId="7" xfId="0" applyNumberFormat="1" applyBorder="1" applyAlignment="1" quotePrefix="1">
      <alignment horizontal="center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26" xfId="0" applyBorder="1" applyAlignment="1">
      <alignment horizontal="center"/>
    </xf>
    <xf numFmtId="1" fontId="0" fillId="0" borderId="4" xfId="0" applyNumberForma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3" xfId="0" applyNumberFormat="1" applyFill="1" applyBorder="1" applyAlignment="1" quotePrefix="1">
      <alignment horizontal="center"/>
    </xf>
    <xf numFmtId="0" fontId="0" fillId="0" borderId="23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21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164" fontId="0" fillId="2" borderId="34" xfId="21" applyNumberFormat="1" applyFill="1" applyBorder="1" applyAlignment="1">
      <alignment horizontal="center"/>
    </xf>
    <xf numFmtId="0" fontId="0" fillId="2" borderId="35" xfId="0" applyFill="1" applyBorder="1" applyAlignment="1">
      <alignment horizontal="left"/>
    </xf>
    <xf numFmtId="164" fontId="0" fillId="2" borderId="36" xfId="21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"/>
                <a:ea typeface="Arial"/>
                <a:cs typeface="Arial"/>
              </a:rPr>
              <a:t>Blue Creek - Transect 1 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(28-Jul-00)</a:t>
            </a:r>
          </a:p>
        </c:rich>
      </c:tx>
      <c:layout>
        <c:manualLayout>
          <c:xMode val="factor"/>
          <c:yMode val="factor"/>
          <c:x val="0.011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56"/>
          <c:w val="0.95375"/>
          <c:h val="0.71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'X-Section'!$D$10:$D$20</c:f>
              <c:numCache/>
            </c:numRef>
          </c:xVal>
          <c:yVal>
            <c:numRef>
              <c:f>'X-Section'!$C$10:$C$20</c:f>
              <c:numCache/>
            </c:numRef>
          </c:yVal>
          <c:smooth val="1"/>
        </c:ser>
        <c:axId val="2887368"/>
        <c:axId val="25986313"/>
      </c:scatterChart>
      <c:valAx>
        <c:axId val="288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5986313"/>
        <c:crosses val="autoZero"/>
        <c:crossBetween val="midCat"/>
        <c:dispUnits/>
      </c:valAx>
      <c:valAx>
        <c:axId val="2598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"/>
                <a:ea typeface="Arial"/>
                <a:cs typeface="Arial"/>
              </a:rPr>
              <a:t>Blue Creek - Transect 2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(28-Jul-00)</a:t>
            </a:r>
          </a:p>
        </c:rich>
      </c:tx>
      <c:layout>
        <c:manualLayout>
          <c:xMode val="factor"/>
          <c:yMode val="factor"/>
          <c:x val="0.011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565"/>
          <c:w val="0.95375"/>
          <c:h val="0.71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'X-Section'!$D$24:$D$33</c:f>
              <c:numCache/>
            </c:numRef>
          </c:xVal>
          <c:yVal>
            <c:numRef>
              <c:f>'X-Section'!$C$24:$C$33</c:f>
              <c:numCache/>
            </c:numRef>
          </c:yVal>
          <c:smooth val="1"/>
        </c:ser>
        <c:axId val="32550226"/>
        <c:axId val="24516579"/>
      </c:scatterChart>
      <c:valAx>
        <c:axId val="325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4516579"/>
        <c:crosses val="autoZero"/>
        <c:crossBetween val="midCat"/>
        <c:dispUnits/>
      </c:valAx>
      <c:valAx>
        <c:axId val="24516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"/>
                <a:ea typeface="Arial"/>
                <a:cs typeface="Arial"/>
              </a:rPr>
              <a:t>Blue Creek - Transect 3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(28-Jul-00)</a:t>
            </a:r>
          </a:p>
        </c:rich>
      </c:tx>
      <c:layout>
        <c:manualLayout>
          <c:xMode val="factor"/>
          <c:yMode val="factor"/>
          <c:x val="0.014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45"/>
          <c:w val="0.95325"/>
          <c:h val="0.72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'X-Section'!$D$40:$D$50</c:f>
              <c:numCache/>
            </c:numRef>
          </c:xVal>
          <c:yVal>
            <c:numRef>
              <c:f>'X-Section'!$C$40:$C$50</c:f>
              <c:numCache/>
            </c:numRef>
          </c:yVal>
          <c:smooth val="1"/>
        </c:ser>
        <c:axId val="19322620"/>
        <c:axId val="39685853"/>
      </c:scatterChart>
      <c:valAx>
        <c:axId val="1932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9685853"/>
        <c:crosses val="autoZero"/>
        <c:crossBetween val="midCat"/>
        <c:dispUnits/>
      </c:valAx>
      <c:valAx>
        <c:axId val="3968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733800" y="1295400"/>
        <a:ext cx="430530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733800" y="3562350"/>
        <a:ext cx="4305300" cy="129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3733800" y="6153150"/>
        <a:ext cx="430530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">
      <selection activeCell="G19" sqref="G19"/>
    </sheetView>
  </sheetViews>
  <sheetFormatPr defaultColWidth="9.140625" defaultRowHeight="12.75"/>
  <cols>
    <col min="1" max="2" width="13.421875" style="0" customWidth="1"/>
    <col min="3" max="3" width="20.140625" style="0" customWidth="1"/>
    <col min="4" max="4" width="12.140625" style="0" customWidth="1"/>
    <col min="5" max="5" width="14.140625" style="0" customWidth="1"/>
    <col min="6" max="6" width="19.57421875" style="0" customWidth="1"/>
    <col min="7" max="7" width="12.8515625" style="0" bestFit="1" customWidth="1"/>
    <col min="8" max="8" width="12.57421875" style="0" customWidth="1"/>
  </cols>
  <sheetData>
    <row r="1" spans="1:2" ht="12.75">
      <c r="A1" s="3" t="s">
        <v>1</v>
      </c>
      <c r="B1" s="6"/>
    </row>
    <row r="2" ht="12.75">
      <c r="B2" s="6"/>
    </row>
    <row r="3" spans="1:2" ht="12.75">
      <c r="A3" s="7" t="s">
        <v>2</v>
      </c>
      <c r="B3" s="7" t="s">
        <v>12</v>
      </c>
    </row>
    <row r="4" spans="1:2" ht="12.75">
      <c r="A4" s="7" t="s">
        <v>3</v>
      </c>
      <c r="B4" s="7" t="s">
        <v>13</v>
      </c>
    </row>
    <row r="5" spans="1:2" ht="12.75">
      <c r="A5" s="7" t="s">
        <v>5</v>
      </c>
      <c r="B5" s="8">
        <v>36735</v>
      </c>
    </row>
    <row r="6" spans="1:2" ht="12.75">
      <c r="A6" s="7" t="s">
        <v>6</v>
      </c>
      <c r="B6" s="7" t="s">
        <v>7</v>
      </c>
    </row>
    <row r="7" spans="1:8" ht="12.75">
      <c r="A7" s="86" t="s">
        <v>14</v>
      </c>
      <c r="B7" s="87"/>
      <c r="C7" s="20"/>
      <c r="D7" s="9" t="s">
        <v>9</v>
      </c>
      <c r="F7" s="84" t="s">
        <v>8</v>
      </c>
      <c r="G7" s="19" t="s">
        <v>83</v>
      </c>
      <c r="H7" s="19" t="s">
        <v>84</v>
      </c>
    </row>
    <row r="8" spans="1:8" ht="12.75">
      <c r="A8" s="14" t="s">
        <v>15</v>
      </c>
      <c r="B8" s="18" t="s">
        <v>16</v>
      </c>
      <c r="C8" s="10" t="s">
        <v>8</v>
      </c>
      <c r="D8" s="10" t="s">
        <v>10</v>
      </c>
      <c r="F8" s="2" t="s">
        <v>11</v>
      </c>
      <c r="G8" s="28">
        <v>47.6</v>
      </c>
      <c r="H8" s="85">
        <f aca="true" t="shared" si="0" ref="H8:H15">G8/$G$15</f>
        <v>0.1535483870967742</v>
      </c>
    </row>
    <row r="9" spans="1:8" ht="12.75">
      <c r="A9" s="11">
        <v>0</v>
      </c>
      <c r="B9" s="11">
        <v>18.4</v>
      </c>
      <c r="C9" s="11" t="s">
        <v>17</v>
      </c>
      <c r="D9" s="11">
        <f>B9-A9</f>
        <v>18.4</v>
      </c>
      <c r="F9" s="2" t="s">
        <v>82</v>
      </c>
      <c r="G9" s="28">
        <v>19.2</v>
      </c>
      <c r="H9" s="85">
        <f t="shared" si="0"/>
        <v>0.06193548387096774</v>
      </c>
    </row>
    <row r="10" spans="1:8" ht="12.75">
      <c r="A10" s="11">
        <v>18.4</v>
      </c>
      <c r="B10" s="11">
        <v>25.7</v>
      </c>
      <c r="C10" s="11" t="s">
        <v>18</v>
      </c>
      <c r="D10" s="11">
        <f aca="true" t="shared" si="1" ref="D10:D18">B10-A10</f>
        <v>7.300000000000001</v>
      </c>
      <c r="F10" s="2" t="s">
        <v>17</v>
      </c>
      <c r="G10" s="28">
        <v>175.5</v>
      </c>
      <c r="H10" s="85">
        <f t="shared" si="0"/>
        <v>0.5661290322580645</v>
      </c>
    </row>
    <row r="11" spans="1:8" ht="12.75">
      <c r="A11" s="11">
        <v>25.7</v>
      </c>
      <c r="B11" s="11">
        <v>40.8</v>
      </c>
      <c r="C11" s="11" t="s">
        <v>11</v>
      </c>
      <c r="D11" s="11">
        <f t="shared" si="1"/>
        <v>15.099999999999998</v>
      </c>
      <c r="F11" s="2" t="s">
        <v>20</v>
      </c>
      <c r="G11" s="28">
        <v>5.2999999999999545</v>
      </c>
      <c r="H11" s="85">
        <f t="shared" si="0"/>
        <v>0.017096774193548242</v>
      </c>
    </row>
    <row r="12" spans="1:8" ht="12.75">
      <c r="A12" s="11">
        <v>40.8</v>
      </c>
      <c r="B12" s="11">
        <v>64.3</v>
      </c>
      <c r="C12" s="11" t="s">
        <v>17</v>
      </c>
      <c r="D12" s="11">
        <f t="shared" si="1"/>
        <v>23.5</v>
      </c>
      <c r="F12" s="2" t="s">
        <v>19</v>
      </c>
      <c r="G12" s="28">
        <v>23</v>
      </c>
      <c r="H12" s="85">
        <f t="shared" si="0"/>
        <v>0.07419354838709677</v>
      </c>
    </row>
    <row r="13" spans="1:8" ht="12.75">
      <c r="A13" s="11">
        <v>64.3</v>
      </c>
      <c r="B13" s="11">
        <v>73.5</v>
      </c>
      <c r="C13" s="11" t="s">
        <v>19</v>
      </c>
      <c r="D13" s="11">
        <f t="shared" si="1"/>
        <v>9.200000000000003</v>
      </c>
      <c r="F13" s="2" t="s">
        <v>18</v>
      </c>
      <c r="G13" s="28">
        <v>35.6</v>
      </c>
      <c r="H13" s="85">
        <f t="shared" si="0"/>
        <v>0.11483870967741935</v>
      </c>
    </row>
    <row r="14" spans="1:8" ht="12.75">
      <c r="A14" s="11">
        <v>73.5</v>
      </c>
      <c r="B14" s="11">
        <v>97.5</v>
      </c>
      <c r="C14" s="11" t="s">
        <v>17</v>
      </c>
      <c r="D14" s="11">
        <f t="shared" si="1"/>
        <v>24</v>
      </c>
      <c r="F14" s="2" t="s">
        <v>21</v>
      </c>
      <c r="G14" s="28">
        <v>3.8000000000000114</v>
      </c>
      <c r="H14" s="85">
        <f t="shared" si="0"/>
        <v>0.012258064516129069</v>
      </c>
    </row>
    <row r="15" spans="1:8" ht="12.75">
      <c r="A15" s="11">
        <v>97.5</v>
      </c>
      <c r="B15" s="11">
        <v>102.3</v>
      </c>
      <c r="C15" s="12" t="s">
        <v>18</v>
      </c>
      <c r="D15" s="11">
        <f t="shared" si="1"/>
        <v>4.799999999999997</v>
      </c>
      <c r="F15" s="2" t="s">
        <v>22</v>
      </c>
      <c r="G15" s="28">
        <v>310</v>
      </c>
      <c r="H15" s="85">
        <f t="shared" si="0"/>
        <v>1</v>
      </c>
    </row>
    <row r="16" spans="1:4" ht="12.75">
      <c r="A16" s="11">
        <v>102.3</v>
      </c>
      <c r="B16" s="11">
        <v>113</v>
      </c>
      <c r="C16" s="11" t="s">
        <v>11</v>
      </c>
      <c r="D16" s="11">
        <f t="shared" si="1"/>
        <v>10.700000000000003</v>
      </c>
    </row>
    <row r="17" spans="1:4" ht="12.75">
      <c r="A17" s="11">
        <v>113</v>
      </c>
      <c r="B17" s="11">
        <v>127.5</v>
      </c>
      <c r="C17" s="11" t="s">
        <v>17</v>
      </c>
      <c r="D17" s="11">
        <f t="shared" si="1"/>
        <v>14.5</v>
      </c>
    </row>
    <row r="18" spans="1:4" ht="12.75">
      <c r="A18" s="11">
        <v>127.5</v>
      </c>
      <c r="B18" s="11">
        <v>132.8</v>
      </c>
      <c r="C18" s="11" t="s">
        <v>18</v>
      </c>
      <c r="D18" s="11">
        <f t="shared" si="1"/>
        <v>5.300000000000011</v>
      </c>
    </row>
    <row r="19" spans="1:4" ht="12.75">
      <c r="A19" s="11">
        <v>132.8</v>
      </c>
      <c r="B19" s="11">
        <v>137.6</v>
      </c>
      <c r="C19" s="11" t="s">
        <v>17</v>
      </c>
      <c r="D19" s="11">
        <f aca="true" t="shared" si="2" ref="D19:D39">B19-A19</f>
        <v>4.799999999999983</v>
      </c>
    </row>
    <row r="20" spans="1:4" ht="12.75">
      <c r="A20" s="11">
        <v>137.6</v>
      </c>
      <c r="B20" s="11">
        <v>145.8</v>
      </c>
      <c r="C20" s="16" t="s">
        <v>19</v>
      </c>
      <c r="D20" s="11">
        <f t="shared" si="2"/>
        <v>8.200000000000017</v>
      </c>
    </row>
    <row r="21" spans="1:4" ht="12.75">
      <c r="A21" s="11">
        <v>145.8</v>
      </c>
      <c r="B21" s="11">
        <v>154.5</v>
      </c>
      <c r="C21" s="11" t="s">
        <v>17</v>
      </c>
      <c r="D21" s="11">
        <f t="shared" si="2"/>
        <v>8.699999999999989</v>
      </c>
    </row>
    <row r="22" spans="1:4" ht="12.75">
      <c r="A22" s="11">
        <v>154.5</v>
      </c>
      <c r="B22" s="11">
        <v>160.1</v>
      </c>
      <c r="C22" s="11" t="s">
        <v>19</v>
      </c>
      <c r="D22" s="11">
        <f t="shared" si="2"/>
        <v>5.599999999999994</v>
      </c>
    </row>
    <row r="23" spans="1:4" ht="12.75">
      <c r="A23" s="11">
        <v>160.1</v>
      </c>
      <c r="B23" s="11">
        <v>192.7</v>
      </c>
      <c r="C23" s="11" t="s">
        <v>17</v>
      </c>
      <c r="D23" s="11">
        <f t="shared" si="2"/>
        <v>32.599999999999994</v>
      </c>
    </row>
    <row r="24" spans="1:4" ht="12.75">
      <c r="A24" s="11">
        <v>192.7</v>
      </c>
      <c r="B24" s="11">
        <v>195.6</v>
      </c>
      <c r="C24" s="11" t="s">
        <v>18</v>
      </c>
      <c r="D24" s="11">
        <f t="shared" si="2"/>
        <v>2.9000000000000057</v>
      </c>
    </row>
    <row r="25" spans="1:4" ht="12.75">
      <c r="A25" s="11">
        <v>195.6</v>
      </c>
      <c r="B25" s="11">
        <v>203.5</v>
      </c>
      <c r="C25" s="16" t="s">
        <v>82</v>
      </c>
      <c r="D25" s="11">
        <f t="shared" si="2"/>
        <v>7.900000000000006</v>
      </c>
    </row>
    <row r="26" spans="1:4" ht="12.75">
      <c r="A26" s="16">
        <v>203.5</v>
      </c>
      <c r="B26" s="16">
        <v>210.2</v>
      </c>
      <c r="C26" s="16" t="s">
        <v>17</v>
      </c>
      <c r="D26" s="11">
        <f t="shared" si="2"/>
        <v>6.699999999999989</v>
      </c>
    </row>
    <row r="27" spans="1:4" ht="12.75">
      <c r="A27" s="16">
        <v>210.2</v>
      </c>
      <c r="B27" s="16">
        <v>215.7</v>
      </c>
      <c r="C27" s="16" t="s">
        <v>11</v>
      </c>
      <c r="D27" s="11">
        <f t="shared" si="2"/>
        <v>5.5</v>
      </c>
    </row>
    <row r="28" spans="1:4" ht="12.75">
      <c r="A28" s="16">
        <v>215.7</v>
      </c>
      <c r="B28" s="16">
        <v>221.7</v>
      </c>
      <c r="C28" s="16" t="s">
        <v>17</v>
      </c>
      <c r="D28" s="83">
        <f t="shared" si="2"/>
        <v>6</v>
      </c>
    </row>
    <row r="29" spans="1:4" ht="12.75">
      <c r="A29" s="16">
        <v>221.7</v>
      </c>
      <c r="B29" s="16">
        <v>224.6</v>
      </c>
      <c r="C29" s="16" t="s">
        <v>11</v>
      </c>
      <c r="D29" s="11">
        <f t="shared" si="2"/>
        <v>2.9000000000000057</v>
      </c>
    </row>
    <row r="30" spans="1:4" ht="12.75">
      <c r="A30" s="16">
        <v>224.6</v>
      </c>
      <c r="B30" s="16">
        <v>260.9</v>
      </c>
      <c r="C30" s="16" t="s">
        <v>17</v>
      </c>
      <c r="D30" s="11">
        <f t="shared" si="2"/>
        <v>36.29999999999998</v>
      </c>
    </row>
    <row r="31" spans="1:4" ht="12.75">
      <c r="A31" s="16">
        <v>260.9</v>
      </c>
      <c r="B31" s="16">
        <v>267</v>
      </c>
      <c r="C31" s="16" t="s">
        <v>18</v>
      </c>
      <c r="D31" s="11">
        <f t="shared" si="2"/>
        <v>6.100000000000023</v>
      </c>
    </row>
    <row r="32" spans="1:4" ht="12.75">
      <c r="A32" s="16">
        <v>267</v>
      </c>
      <c r="B32" s="16">
        <v>271.1</v>
      </c>
      <c r="C32" s="16" t="s">
        <v>11</v>
      </c>
      <c r="D32" s="11">
        <f t="shared" si="2"/>
        <v>4.100000000000023</v>
      </c>
    </row>
    <row r="33" spans="1:4" ht="12.75">
      <c r="A33" s="16">
        <v>271.1</v>
      </c>
      <c r="B33" s="16">
        <v>275.7</v>
      </c>
      <c r="C33" s="16" t="s">
        <v>18</v>
      </c>
      <c r="D33" s="11">
        <f t="shared" si="2"/>
        <v>4.599999999999966</v>
      </c>
    </row>
    <row r="34" spans="1:4" ht="12.75">
      <c r="A34" s="16">
        <v>275.7</v>
      </c>
      <c r="B34" s="16">
        <v>285</v>
      </c>
      <c r="C34" s="16" t="s">
        <v>11</v>
      </c>
      <c r="D34" s="11">
        <f t="shared" si="2"/>
        <v>9.300000000000011</v>
      </c>
    </row>
    <row r="35" spans="1:4" ht="12.75">
      <c r="A35" s="16">
        <v>285</v>
      </c>
      <c r="B35" s="16">
        <v>289.6</v>
      </c>
      <c r="C35" s="16" t="s">
        <v>18</v>
      </c>
      <c r="D35" s="11">
        <f t="shared" si="2"/>
        <v>4.600000000000023</v>
      </c>
    </row>
    <row r="36" spans="1:4" ht="12.75">
      <c r="A36" s="16">
        <v>289.6</v>
      </c>
      <c r="B36" s="16">
        <v>292.9</v>
      </c>
      <c r="C36" s="16" t="s">
        <v>20</v>
      </c>
      <c r="D36" s="11">
        <f t="shared" si="2"/>
        <v>3.2999999999999545</v>
      </c>
    </row>
    <row r="37" spans="1:4" ht="12.75">
      <c r="A37" s="16">
        <v>292.6</v>
      </c>
      <c r="B37" s="16">
        <v>303.9</v>
      </c>
      <c r="C37" s="16" t="s">
        <v>82</v>
      </c>
      <c r="D37" s="11">
        <f t="shared" si="2"/>
        <v>11.299999999999955</v>
      </c>
    </row>
    <row r="38" spans="1:4" ht="12.75">
      <c r="A38" s="16">
        <v>303.9</v>
      </c>
      <c r="B38" s="16">
        <v>305.9</v>
      </c>
      <c r="C38" s="16" t="s">
        <v>20</v>
      </c>
      <c r="D38" s="83">
        <f t="shared" si="2"/>
        <v>2</v>
      </c>
    </row>
    <row r="39" spans="1:4" ht="12.75">
      <c r="A39" s="17">
        <v>305.9</v>
      </c>
      <c r="B39" s="17">
        <v>309.7</v>
      </c>
      <c r="C39" s="17" t="s">
        <v>21</v>
      </c>
      <c r="D39" s="13">
        <f t="shared" si="2"/>
        <v>3.8000000000000114</v>
      </c>
    </row>
    <row r="40" ht="12.75">
      <c r="B40" s="6"/>
    </row>
    <row r="41" ht="12.75">
      <c r="B41" s="6"/>
    </row>
    <row r="42" ht="12.75">
      <c r="B42" s="6"/>
    </row>
    <row r="43" ht="12.75">
      <c r="B43" s="6"/>
    </row>
  </sheetData>
  <mergeCells count="1">
    <mergeCell ref="A7:B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7">
      <selection activeCell="I48" sqref="I48"/>
    </sheetView>
  </sheetViews>
  <sheetFormatPr defaultColWidth="9.140625" defaultRowHeight="12.75"/>
  <cols>
    <col min="1" max="1" width="14.28125" style="0" customWidth="1"/>
    <col min="2" max="2" width="12.28125" style="0" customWidth="1"/>
    <col min="3" max="3" width="15.7109375" style="0" customWidth="1"/>
    <col min="4" max="4" width="13.7109375" style="0" customWidth="1"/>
    <col min="5" max="5" width="14.7109375" style="0" bestFit="1" customWidth="1"/>
    <col min="6" max="6" width="13.28125" style="0" customWidth="1"/>
    <col min="7" max="7" width="11.28125" style="0" customWidth="1"/>
    <col min="8" max="8" width="13.00390625" style="0" customWidth="1"/>
    <col min="9" max="9" width="12.28125" style="0" customWidth="1"/>
    <col min="10" max="10" width="9.421875" style="0" bestFit="1" customWidth="1"/>
    <col min="11" max="11" width="4.7109375" style="0" customWidth="1"/>
    <col min="12" max="12" width="9.7109375" style="0" bestFit="1" customWidth="1"/>
  </cols>
  <sheetData>
    <row r="1" spans="1:2" ht="12.75">
      <c r="A1" s="3" t="s">
        <v>52</v>
      </c>
      <c r="B1" s="6"/>
    </row>
    <row r="2" ht="12.75">
      <c r="B2" s="6"/>
    </row>
    <row r="3" spans="1:2" ht="12.75">
      <c r="A3" s="7" t="s">
        <v>2</v>
      </c>
      <c r="B3" s="7" t="s">
        <v>12</v>
      </c>
    </row>
    <row r="4" spans="1:2" ht="12.75">
      <c r="A4" s="7" t="s">
        <v>3</v>
      </c>
      <c r="B4" s="7" t="s">
        <v>51</v>
      </c>
    </row>
    <row r="5" spans="1:2" ht="12.75">
      <c r="A5" s="7" t="s">
        <v>5</v>
      </c>
      <c r="B5" s="8">
        <v>36735</v>
      </c>
    </row>
    <row r="6" spans="1:2" ht="12.75">
      <c r="A6" s="7" t="s">
        <v>6</v>
      </c>
      <c r="B6" s="7" t="s">
        <v>7</v>
      </c>
    </row>
    <row r="8" ht="12.75">
      <c r="A8" s="3" t="s">
        <v>24</v>
      </c>
    </row>
    <row r="9" spans="1:4" ht="12.75">
      <c r="A9" s="1" t="s">
        <v>53</v>
      </c>
      <c r="B9" s="4" t="s">
        <v>54</v>
      </c>
      <c r="C9" s="4" t="s">
        <v>55</v>
      </c>
      <c r="D9" s="4" t="s">
        <v>56</v>
      </c>
    </row>
    <row r="10" spans="1:4" ht="12.75">
      <c r="A10" t="s">
        <v>57</v>
      </c>
      <c r="B10" s="29">
        <v>0.5</v>
      </c>
      <c r="C10" s="29">
        <f aca="true" t="shared" si="0" ref="C10:C20">-0.3048*B10</f>
        <v>-0.1524</v>
      </c>
      <c r="D10" s="29">
        <v>1.5</v>
      </c>
    </row>
    <row r="11" spans="1:4" ht="12.75">
      <c r="A11" t="s">
        <v>58</v>
      </c>
      <c r="B11" s="29">
        <v>0.6</v>
      </c>
      <c r="C11" s="29">
        <f t="shared" si="0"/>
        <v>-0.18288000000000001</v>
      </c>
      <c r="D11" s="29">
        <v>2.1</v>
      </c>
    </row>
    <row r="12" spans="1:4" ht="12.75">
      <c r="A12" t="s">
        <v>59</v>
      </c>
      <c r="B12" s="29">
        <v>4</v>
      </c>
      <c r="C12" s="29">
        <f t="shared" si="0"/>
        <v>-1.2192</v>
      </c>
      <c r="D12" s="29">
        <v>3.4</v>
      </c>
    </row>
    <row r="13" spans="1:4" ht="12.75">
      <c r="A13" t="s">
        <v>60</v>
      </c>
      <c r="B13" s="29">
        <v>5.1</v>
      </c>
      <c r="C13" s="29">
        <f t="shared" si="0"/>
        <v>-1.5544799999999999</v>
      </c>
      <c r="D13" s="29">
        <v>4.2</v>
      </c>
    </row>
    <row r="14" spans="1:4" ht="12.75">
      <c r="A14" t="s">
        <v>61</v>
      </c>
      <c r="B14" s="29">
        <v>5.2</v>
      </c>
      <c r="C14" s="29">
        <f t="shared" si="0"/>
        <v>-1.5849600000000001</v>
      </c>
      <c r="D14" s="29">
        <v>4.8</v>
      </c>
    </row>
    <row r="15" spans="1:4" ht="12.75">
      <c r="A15" t="s">
        <v>62</v>
      </c>
      <c r="B15" s="29">
        <v>5.6</v>
      </c>
      <c r="C15" s="29">
        <f t="shared" si="0"/>
        <v>-1.70688</v>
      </c>
      <c r="D15" s="29">
        <v>6</v>
      </c>
    </row>
    <row r="16" spans="1:4" ht="12.75">
      <c r="A16" t="s">
        <v>61</v>
      </c>
      <c r="B16" s="29">
        <v>5.2</v>
      </c>
      <c r="C16" s="29">
        <f t="shared" si="0"/>
        <v>-1.5849600000000001</v>
      </c>
      <c r="D16" s="29">
        <v>7.5</v>
      </c>
    </row>
    <row r="17" spans="1:4" ht="12.75">
      <c r="A17" t="s">
        <v>60</v>
      </c>
      <c r="B17" s="29">
        <v>4.5</v>
      </c>
      <c r="C17" s="29">
        <f t="shared" si="0"/>
        <v>-1.3716000000000002</v>
      </c>
      <c r="D17" s="29">
        <v>8.4</v>
      </c>
    </row>
    <row r="18" spans="1:4" ht="12.75">
      <c r="A18" t="s">
        <v>59</v>
      </c>
      <c r="B18" s="29">
        <v>2.8</v>
      </c>
      <c r="C18" s="29">
        <f t="shared" si="0"/>
        <v>-0.85344</v>
      </c>
      <c r="D18" s="29">
        <v>10.1</v>
      </c>
    </row>
    <row r="19" spans="1:4" ht="12.75">
      <c r="A19" t="s">
        <v>58</v>
      </c>
      <c r="B19" s="29">
        <v>-3.2</v>
      </c>
      <c r="C19" s="29">
        <f t="shared" si="0"/>
        <v>0.9753600000000001</v>
      </c>
      <c r="D19" s="29">
        <v>12.1</v>
      </c>
    </row>
    <row r="20" spans="1:4" ht="12.75">
      <c r="A20" t="s">
        <v>63</v>
      </c>
      <c r="B20" s="23">
        <v>-4.8</v>
      </c>
      <c r="C20" s="29">
        <f t="shared" si="0"/>
        <v>1.4630400000000001</v>
      </c>
      <c r="D20" s="6">
        <v>14.9</v>
      </c>
    </row>
    <row r="22" ht="12.75">
      <c r="A22" s="3" t="s">
        <v>25</v>
      </c>
    </row>
    <row r="23" spans="1:4" ht="12.75">
      <c r="A23" s="1" t="s">
        <v>53</v>
      </c>
      <c r="B23" s="4" t="s">
        <v>54</v>
      </c>
      <c r="C23" s="4" t="s">
        <v>55</v>
      </c>
      <c r="D23" s="4" t="s">
        <v>56</v>
      </c>
    </row>
    <row r="24" spans="1:4" ht="12.75">
      <c r="A24" t="s">
        <v>57</v>
      </c>
      <c r="B24" s="29">
        <v>0.8</v>
      </c>
      <c r="C24" s="29">
        <f aca="true" t="shared" si="1" ref="C24:C33">-0.3048*B24</f>
        <v>-0.24384000000000003</v>
      </c>
      <c r="D24" s="29">
        <v>4</v>
      </c>
    </row>
    <row r="25" spans="1:4" ht="12.75">
      <c r="A25" t="s">
        <v>58</v>
      </c>
      <c r="B25" s="29">
        <v>0.9</v>
      </c>
      <c r="C25" s="29">
        <f t="shared" si="1"/>
        <v>-0.27432</v>
      </c>
      <c r="D25" s="29">
        <v>5.5</v>
      </c>
    </row>
    <row r="26" spans="1:4" ht="12.75">
      <c r="A26" t="s">
        <v>59</v>
      </c>
      <c r="B26" s="29">
        <v>4.9</v>
      </c>
      <c r="C26" s="29">
        <f t="shared" si="1"/>
        <v>-1.4935200000000002</v>
      </c>
      <c r="D26" s="29">
        <v>9.8</v>
      </c>
    </row>
    <row r="27" spans="1:4" ht="12.75">
      <c r="A27" t="s">
        <v>60</v>
      </c>
      <c r="B27" s="29">
        <v>6.8</v>
      </c>
      <c r="C27" s="29">
        <f t="shared" si="1"/>
        <v>-2.0726400000000003</v>
      </c>
      <c r="D27" s="29">
        <v>12.9</v>
      </c>
    </row>
    <row r="28" spans="1:4" ht="12.75">
      <c r="A28" t="s">
        <v>61</v>
      </c>
      <c r="B28" s="29">
        <v>7.6</v>
      </c>
      <c r="C28" s="29">
        <f t="shared" si="1"/>
        <v>-2.31648</v>
      </c>
      <c r="D28" s="29">
        <v>22</v>
      </c>
    </row>
    <row r="29" spans="1:4" ht="12.75">
      <c r="A29" t="s">
        <v>62</v>
      </c>
      <c r="B29" s="29">
        <v>9</v>
      </c>
      <c r="C29" s="29">
        <f t="shared" si="1"/>
        <v>-2.7432000000000003</v>
      </c>
      <c r="D29" s="29">
        <v>24.4</v>
      </c>
    </row>
    <row r="30" spans="1:4" ht="12.75">
      <c r="A30" t="s">
        <v>61</v>
      </c>
      <c r="B30" s="29">
        <v>7.6</v>
      </c>
      <c r="C30" s="29">
        <f t="shared" si="1"/>
        <v>-2.31648</v>
      </c>
      <c r="D30" s="29">
        <v>25.5</v>
      </c>
    </row>
    <row r="31" spans="1:4" ht="12.75">
      <c r="A31" t="s">
        <v>60</v>
      </c>
      <c r="B31" s="29">
        <v>6.5</v>
      </c>
      <c r="C31" s="29">
        <f t="shared" si="1"/>
        <v>-1.9812</v>
      </c>
      <c r="D31" s="29">
        <v>26.2</v>
      </c>
    </row>
    <row r="32" spans="1:4" ht="12.75">
      <c r="A32" t="s">
        <v>58</v>
      </c>
      <c r="B32" s="29">
        <v>1.2</v>
      </c>
      <c r="C32" s="29">
        <f t="shared" si="1"/>
        <v>-0.36576000000000003</v>
      </c>
      <c r="D32" s="29">
        <v>27.2</v>
      </c>
    </row>
    <row r="33" spans="1:4" ht="12.75">
      <c r="A33" t="s">
        <v>63</v>
      </c>
      <c r="B33" s="23">
        <v>1.4</v>
      </c>
      <c r="C33" s="29">
        <f t="shared" si="1"/>
        <v>-0.42672</v>
      </c>
      <c r="D33" s="6">
        <v>28.5</v>
      </c>
    </row>
    <row r="38" ht="12.75">
      <c r="A38" s="3" t="s">
        <v>26</v>
      </c>
    </row>
    <row r="39" spans="1:4" ht="12.75">
      <c r="A39" s="1" t="s">
        <v>53</v>
      </c>
      <c r="B39" s="4" t="s">
        <v>54</v>
      </c>
      <c r="C39" s="4" t="s">
        <v>55</v>
      </c>
      <c r="D39" s="4" t="s">
        <v>56</v>
      </c>
    </row>
    <row r="40" spans="1:4" ht="12.75">
      <c r="A40" t="s">
        <v>57</v>
      </c>
      <c r="B40" s="29">
        <v>-0.3</v>
      </c>
      <c r="C40" s="29">
        <f aca="true" t="shared" si="2" ref="C40:C50">-0.3048*B40</f>
        <v>0.09144000000000001</v>
      </c>
      <c r="D40" s="29">
        <v>2</v>
      </c>
    </row>
    <row r="41" spans="1:4" ht="12.75">
      <c r="A41" t="s">
        <v>58</v>
      </c>
      <c r="B41" s="29">
        <v>0.1</v>
      </c>
      <c r="C41" s="29">
        <f t="shared" si="2"/>
        <v>-0.030480000000000004</v>
      </c>
      <c r="D41" s="29">
        <v>3.6</v>
      </c>
    </row>
    <row r="42" spans="1:4" ht="12.75">
      <c r="A42" t="s">
        <v>59</v>
      </c>
      <c r="B42" s="29">
        <v>4.1</v>
      </c>
      <c r="C42" s="29">
        <f t="shared" si="2"/>
        <v>-1.24968</v>
      </c>
      <c r="D42" s="29">
        <v>5</v>
      </c>
    </row>
    <row r="43" spans="1:4" ht="12.75">
      <c r="A43" t="s">
        <v>60</v>
      </c>
      <c r="B43" s="29">
        <v>5.5</v>
      </c>
      <c r="C43" s="29">
        <f t="shared" si="2"/>
        <v>-1.6764000000000001</v>
      </c>
      <c r="D43" s="29">
        <v>6.2</v>
      </c>
    </row>
    <row r="44" spans="1:4" ht="12.75">
      <c r="A44" t="s">
        <v>61</v>
      </c>
      <c r="B44" s="29">
        <v>5.5</v>
      </c>
      <c r="C44" s="29">
        <f t="shared" si="2"/>
        <v>-1.6764000000000001</v>
      </c>
      <c r="D44" s="29">
        <v>6.2</v>
      </c>
    </row>
    <row r="45" spans="1:4" ht="12.75">
      <c r="A45" t="s">
        <v>62</v>
      </c>
      <c r="B45" s="29">
        <v>6.9</v>
      </c>
      <c r="C45" s="29">
        <f t="shared" si="2"/>
        <v>-2.10312</v>
      </c>
      <c r="D45" s="29">
        <v>8.1</v>
      </c>
    </row>
    <row r="46" spans="1:4" ht="12.75">
      <c r="A46" t="s">
        <v>61</v>
      </c>
      <c r="B46" s="81">
        <v>5.4</v>
      </c>
      <c r="C46" s="81">
        <f t="shared" si="2"/>
        <v>-1.6459200000000003</v>
      </c>
      <c r="D46" s="81">
        <v>10.9</v>
      </c>
    </row>
    <row r="47" spans="1:4" ht="12.75">
      <c r="A47" s="82" t="s">
        <v>58</v>
      </c>
      <c r="B47" s="29">
        <v>4.2</v>
      </c>
      <c r="C47" s="29">
        <f t="shared" si="2"/>
        <v>-1.2801600000000002</v>
      </c>
      <c r="D47" s="29">
        <v>11.5</v>
      </c>
    </row>
    <row r="48" spans="1:4" ht="12.75">
      <c r="A48" s="82" t="s">
        <v>57</v>
      </c>
      <c r="B48" s="29">
        <v>4</v>
      </c>
      <c r="C48" s="29">
        <f t="shared" si="2"/>
        <v>-1.2192</v>
      </c>
      <c r="D48" s="29">
        <v>19.3</v>
      </c>
    </row>
    <row r="49" spans="1:4" ht="12.75">
      <c r="A49" s="82" t="s">
        <v>57</v>
      </c>
      <c r="B49" s="29">
        <v>-2.3</v>
      </c>
      <c r="C49" s="29">
        <f t="shared" si="2"/>
        <v>0.70104</v>
      </c>
      <c r="D49" s="29">
        <v>21.3</v>
      </c>
    </row>
    <row r="50" spans="1:4" ht="12.75">
      <c r="A50" s="82" t="s">
        <v>63</v>
      </c>
      <c r="B50" s="23">
        <v>-0.2</v>
      </c>
      <c r="C50" s="29">
        <f t="shared" si="2"/>
        <v>0.06096000000000001</v>
      </c>
      <c r="D50" s="6">
        <v>26.8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5" sqref="B5:B6"/>
    </sheetView>
  </sheetViews>
  <sheetFormatPr defaultColWidth="9.140625" defaultRowHeight="12.75"/>
  <cols>
    <col min="1" max="1" width="20.00390625" style="0" customWidth="1"/>
    <col min="2" max="5" width="18.7109375" style="0" customWidth="1"/>
    <col min="6" max="6" width="12.8515625" style="0" customWidth="1"/>
    <col min="7" max="7" width="19.421875" style="0" customWidth="1"/>
    <col min="8" max="8" width="16.421875" style="0" customWidth="1"/>
  </cols>
  <sheetData>
    <row r="1" spans="1:5" ht="12.75">
      <c r="A1" s="3" t="s">
        <v>23</v>
      </c>
      <c r="B1" s="6"/>
      <c r="C1" s="6"/>
      <c r="D1" s="6"/>
      <c r="E1" s="6"/>
    </row>
    <row r="2" spans="2:5" ht="12.75">
      <c r="B2" s="6"/>
      <c r="C2" s="6"/>
      <c r="D2" s="6"/>
      <c r="E2" s="6"/>
    </row>
    <row r="3" spans="1:5" ht="12.75">
      <c r="A3" s="7" t="s">
        <v>2</v>
      </c>
      <c r="B3" s="7" t="s">
        <v>12</v>
      </c>
      <c r="C3" s="6"/>
      <c r="D3" s="6"/>
      <c r="E3" s="6"/>
    </row>
    <row r="4" spans="1:5" ht="12.75">
      <c r="A4" s="7" t="s">
        <v>3</v>
      </c>
      <c r="B4" s="7" t="s">
        <v>13</v>
      </c>
      <c r="C4" s="6"/>
      <c r="D4" s="6"/>
      <c r="E4" s="6"/>
    </row>
    <row r="5" spans="1:5" ht="12.75">
      <c r="A5" s="7" t="s">
        <v>5</v>
      </c>
      <c r="B5" s="8">
        <v>36735</v>
      </c>
      <c r="C5" s="6"/>
      <c r="D5" s="6"/>
      <c r="E5" s="6"/>
    </row>
    <row r="6" spans="1:5" ht="12.75">
      <c r="A6" s="7" t="s">
        <v>6</v>
      </c>
      <c r="B6" s="7" t="s">
        <v>7</v>
      </c>
      <c r="C6" s="6"/>
      <c r="D6" s="6"/>
      <c r="E6" s="6"/>
    </row>
    <row r="7" spans="2:5" ht="12.75">
      <c r="B7" s="6"/>
      <c r="C7" s="6"/>
      <c r="D7" s="6"/>
      <c r="E7" s="6"/>
    </row>
    <row r="8" spans="2:5" ht="12.75">
      <c r="B8" s="21" t="s">
        <v>24</v>
      </c>
      <c r="C8" s="21" t="s">
        <v>25</v>
      </c>
      <c r="D8" s="21" t="s">
        <v>26</v>
      </c>
      <c r="E8" s="21" t="s">
        <v>27</v>
      </c>
    </row>
    <row r="9" spans="1:5" ht="12.75">
      <c r="A9" t="s">
        <v>28</v>
      </c>
      <c r="B9" s="22">
        <v>0.5118055555555555</v>
      </c>
      <c r="C9" s="22">
        <v>0.59375</v>
      </c>
      <c r="D9" s="22">
        <v>0.611111111111111</v>
      </c>
      <c r="E9" s="23" t="s">
        <v>29</v>
      </c>
    </row>
    <row r="10" spans="1:5" ht="12.75">
      <c r="A10" t="s">
        <v>30</v>
      </c>
      <c r="B10" s="24">
        <v>20</v>
      </c>
      <c r="C10" s="24">
        <v>25</v>
      </c>
      <c r="D10" s="24">
        <v>25</v>
      </c>
      <c r="E10" s="23">
        <f>AVERAGE(B10:D10)</f>
        <v>23.333333333333332</v>
      </c>
    </row>
    <row r="11" spans="1:5" ht="12.75">
      <c r="A11" t="s">
        <v>31</v>
      </c>
      <c r="B11" s="6" t="s">
        <v>17</v>
      </c>
      <c r="C11" s="6" t="s">
        <v>19</v>
      </c>
      <c r="D11" s="6" t="s">
        <v>11</v>
      </c>
      <c r="E11" s="6" t="s">
        <v>29</v>
      </c>
    </row>
    <row r="12" spans="1:5" ht="12.75">
      <c r="A12" t="s">
        <v>32</v>
      </c>
      <c r="B12" s="6" t="s">
        <v>49</v>
      </c>
      <c r="C12" s="6" t="s">
        <v>49</v>
      </c>
      <c r="D12" s="6" t="s">
        <v>49</v>
      </c>
      <c r="E12" s="6" t="s">
        <v>49</v>
      </c>
    </row>
    <row r="13" spans="1:5" ht="12.75">
      <c r="A13" t="s">
        <v>33</v>
      </c>
      <c r="B13" s="6" t="s">
        <v>34</v>
      </c>
      <c r="C13" s="6" t="s">
        <v>50</v>
      </c>
      <c r="D13" s="6" t="s">
        <v>34</v>
      </c>
      <c r="E13" s="6" t="s">
        <v>29</v>
      </c>
    </row>
    <row r="14" spans="1:5" ht="12.75">
      <c r="A14" s="7" t="s">
        <v>35</v>
      </c>
      <c r="B14" s="6" t="s">
        <v>34</v>
      </c>
      <c r="C14" s="6" t="s">
        <v>34</v>
      </c>
      <c r="D14" s="6" t="s">
        <v>34</v>
      </c>
      <c r="E14" s="6" t="s">
        <v>29</v>
      </c>
    </row>
    <row r="15" spans="1:5" ht="12.75">
      <c r="A15" t="s">
        <v>36</v>
      </c>
      <c r="B15" s="6">
        <v>2.8</v>
      </c>
      <c r="C15" s="6">
        <v>3.5</v>
      </c>
      <c r="D15" s="6">
        <v>4.6</v>
      </c>
      <c r="E15" s="23">
        <f>AVERAGE(B15:D15)</f>
        <v>3.633333333333333</v>
      </c>
    </row>
    <row r="16" spans="1:5" ht="12.75">
      <c r="A16" t="s">
        <v>37</v>
      </c>
      <c r="B16" s="6">
        <v>5.8</v>
      </c>
      <c r="C16" s="6">
        <v>15.7</v>
      </c>
      <c r="D16" s="6">
        <v>6.9</v>
      </c>
      <c r="E16" s="23">
        <f>AVERAGE(B16:D16)</f>
        <v>9.466666666666667</v>
      </c>
    </row>
    <row r="17" spans="1:5" ht="12.75">
      <c r="A17" t="s">
        <v>38</v>
      </c>
      <c r="B17" s="6">
        <v>20</v>
      </c>
      <c r="C17" s="6">
        <v>20</v>
      </c>
      <c r="D17" s="6">
        <v>60</v>
      </c>
      <c r="E17" s="23">
        <f aca="true" t="shared" si="0" ref="E17:E26">AVERAGE(B17:D17)</f>
        <v>33.333333333333336</v>
      </c>
    </row>
    <row r="18" spans="1:5" ht="12.75">
      <c r="A18" t="s">
        <v>39</v>
      </c>
      <c r="B18" s="6">
        <v>40</v>
      </c>
      <c r="C18" s="6">
        <v>50</v>
      </c>
      <c r="D18" s="6">
        <v>25</v>
      </c>
      <c r="E18" s="23">
        <f t="shared" si="0"/>
        <v>38.333333333333336</v>
      </c>
    </row>
    <row r="19" spans="1:5" ht="12.75">
      <c r="A19" t="s">
        <v>40</v>
      </c>
      <c r="B19" s="6">
        <v>40</v>
      </c>
      <c r="C19" s="6">
        <v>20</v>
      </c>
      <c r="D19" s="6">
        <v>10</v>
      </c>
      <c r="E19" s="23">
        <f t="shared" si="0"/>
        <v>23.333333333333332</v>
      </c>
    </row>
    <row r="20" spans="1:5" ht="12.75">
      <c r="A20" t="s">
        <v>41</v>
      </c>
      <c r="B20" s="6">
        <v>0</v>
      </c>
      <c r="C20" s="6">
        <v>10</v>
      </c>
      <c r="D20" s="6">
        <v>5</v>
      </c>
      <c r="E20" s="23">
        <f t="shared" si="0"/>
        <v>5</v>
      </c>
    </row>
    <row r="21" spans="1:5" ht="12.75">
      <c r="A21" t="s">
        <v>42</v>
      </c>
      <c r="B21" s="6">
        <v>0</v>
      </c>
      <c r="C21" s="6">
        <v>0</v>
      </c>
      <c r="D21" s="6">
        <v>0</v>
      </c>
      <c r="E21" s="23">
        <f t="shared" si="0"/>
        <v>0</v>
      </c>
    </row>
    <row r="22" spans="1:5" ht="12.75">
      <c r="A22" t="s">
        <v>43</v>
      </c>
      <c r="B22" s="6">
        <v>18</v>
      </c>
      <c r="C22" s="6">
        <v>0</v>
      </c>
      <c r="D22" s="6">
        <v>50</v>
      </c>
      <c r="E22" s="23">
        <f t="shared" si="0"/>
        <v>22.666666666666668</v>
      </c>
    </row>
    <row r="23" spans="1:5" ht="12.75">
      <c r="A23" t="s">
        <v>44</v>
      </c>
      <c r="B23" s="6">
        <v>3</v>
      </c>
      <c r="C23" s="6">
        <v>12</v>
      </c>
      <c r="D23" s="6">
        <v>4</v>
      </c>
      <c r="E23" s="23">
        <f t="shared" si="0"/>
        <v>6.333333333333333</v>
      </c>
    </row>
    <row r="24" spans="1:5" ht="12.75">
      <c r="A24" t="s">
        <v>45</v>
      </c>
      <c r="B24" s="6">
        <v>59</v>
      </c>
      <c r="C24" s="6">
        <v>52</v>
      </c>
      <c r="D24" s="6">
        <v>16</v>
      </c>
      <c r="E24" s="23">
        <f t="shared" si="0"/>
        <v>42.333333333333336</v>
      </c>
    </row>
    <row r="25" spans="1:5" ht="12.75">
      <c r="A25" t="s">
        <v>46</v>
      </c>
      <c r="B25" s="6">
        <v>18</v>
      </c>
      <c r="C25" s="6">
        <v>10</v>
      </c>
      <c r="D25" s="6">
        <v>22</v>
      </c>
      <c r="E25" s="23">
        <f t="shared" si="0"/>
        <v>16.666666666666668</v>
      </c>
    </row>
    <row r="26" spans="1:5" ht="12.75">
      <c r="A26" t="s">
        <v>47</v>
      </c>
      <c r="B26" s="6">
        <f>AVERAGE(B22:B25)</f>
        <v>24.5</v>
      </c>
      <c r="C26" s="6">
        <f>AVERAGE(C22:C25)</f>
        <v>18.5</v>
      </c>
      <c r="D26" s="6">
        <f>AVERAGE(D22:D25)</f>
        <v>23</v>
      </c>
      <c r="E26" s="23">
        <f t="shared" si="0"/>
        <v>22</v>
      </c>
    </row>
    <row r="27" spans="1:5" ht="12.75">
      <c r="A27" t="s">
        <v>48</v>
      </c>
      <c r="B27" s="25">
        <v>1</v>
      </c>
      <c r="C27" s="25">
        <v>1</v>
      </c>
      <c r="D27" s="25">
        <v>2</v>
      </c>
      <c r="E27" s="26">
        <f>AVERAGE(B27:D27)</f>
        <v>1.3333333333333333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I22" sqref="I22"/>
    </sheetView>
  </sheetViews>
  <sheetFormatPr defaultColWidth="9.140625" defaultRowHeight="12.75"/>
  <cols>
    <col min="1" max="1" width="19.00390625" style="0" customWidth="1"/>
    <col min="2" max="2" width="15.140625" style="0" customWidth="1"/>
    <col min="3" max="3" width="13.7109375" style="0" customWidth="1"/>
    <col min="4" max="4" width="20.421875" style="0" customWidth="1"/>
    <col min="5" max="5" width="15.140625" style="0" customWidth="1"/>
    <col min="6" max="6" width="13.28125" style="0" customWidth="1"/>
    <col min="8" max="8" width="5.8515625" style="0" customWidth="1"/>
    <col min="9" max="9" width="19.00390625" style="0" bestFit="1" customWidth="1"/>
    <col min="10" max="10" width="17.8515625" style="0" customWidth="1"/>
    <col min="11" max="11" width="15.00390625" style="0" customWidth="1"/>
    <col min="12" max="12" width="5.7109375" style="2" customWidth="1"/>
    <col min="13" max="16384" width="8.8515625" style="2" customWidth="1"/>
  </cols>
  <sheetData>
    <row r="1" spans="1:5" ht="12.75">
      <c r="A1" s="30" t="s">
        <v>0</v>
      </c>
      <c r="E1" s="6"/>
    </row>
    <row r="2" spans="1:5" ht="12.75">
      <c r="A2" s="30"/>
      <c r="E2" s="6"/>
    </row>
    <row r="3" spans="1:5" ht="12.75">
      <c r="A3" s="7" t="s">
        <v>2</v>
      </c>
      <c r="B3" t="s">
        <v>86</v>
      </c>
      <c r="E3" s="6"/>
    </row>
    <row r="4" spans="1:12" ht="12.75">
      <c r="A4" s="7" t="s">
        <v>3</v>
      </c>
      <c r="B4" s="31" t="s">
        <v>4</v>
      </c>
      <c r="C4" s="31"/>
      <c r="D4" s="31"/>
      <c r="E4" s="6"/>
      <c r="F4" s="31"/>
      <c r="H4" s="93"/>
      <c r="I4" s="93"/>
      <c r="J4" s="93"/>
      <c r="K4" s="93"/>
      <c r="L4" s="94"/>
    </row>
    <row r="5" spans="1:12" ht="12.75">
      <c r="A5" s="7" t="s">
        <v>5</v>
      </c>
      <c r="B5" s="8">
        <v>36735</v>
      </c>
      <c r="C5" s="31"/>
      <c r="D5" s="31"/>
      <c r="E5" s="6"/>
      <c r="F5" s="31"/>
      <c r="H5" s="93"/>
      <c r="I5" s="93"/>
      <c r="J5" s="95" t="s">
        <v>85</v>
      </c>
      <c r="K5" s="93"/>
      <c r="L5" s="94"/>
    </row>
    <row r="6" spans="1:12" ht="12.75">
      <c r="A6" s="7" t="s">
        <v>6</v>
      </c>
      <c r="B6" s="7" t="s">
        <v>7</v>
      </c>
      <c r="C6" s="31"/>
      <c r="D6" s="31"/>
      <c r="E6" s="6"/>
      <c r="F6" s="31"/>
      <c r="H6" s="93"/>
      <c r="I6" s="93"/>
      <c r="J6" s="95" t="s">
        <v>87</v>
      </c>
      <c r="K6" s="93"/>
      <c r="L6" s="94"/>
    </row>
    <row r="7" spans="1:12" ht="13.5" thickBot="1">
      <c r="A7" s="7"/>
      <c r="B7" s="6"/>
      <c r="C7" s="31"/>
      <c r="D7" s="31"/>
      <c r="E7" s="6"/>
      <c r="F7" s="31"/>
      <c r="H7" s="93"/>
      <c r="I7" s="93"/>
      <c r="J7" s="93"/>
      <c r="K7" s="93"/>
      <c r="L7" s="94"/>
    </row>
    <row r="8" spans="1:12" ht="12.75">
      <c r="A8" s="32" t="s">
        <v>64</v>
      </c>
      <c r="B8" s="88" t="s">
        <v>65</v>
      </c>
      <c r="C8" s="89"/>
      <c r="D8" s="33" t="s">
        <v>66</v>
      </c>
      <c r="E8" s="34" t="s">
        <v>67</v>
      </c>
      <c r="F8" s="35" t="s">
        <v>68</v>
      </c>
      <c r="H8" s="93"/>
      <c r="I8" s="96" t="s">
        <v>72</v>
      </c>
      <c r="J8" s="102" t="s">
        <v>88</v>
      </c>
      <c r="K8" s="97" t="s">
        <v>84</v>
      </c>
      <c r="L8" s="94"/>
    </row>
    <row r="9" spans="1:12" ht="13.5" thickBot="1">
      <c r="A9" s="36"/>
      <c r="B9" s="37" t="s">
        <v>69</v>
      </c>
      <c r="C9" s="19" t="s">
        <v>70</v>
      </c>
      <c r="D9" s="37" t="s">
        <v>71</v>
      </c>
      <c r="E9" s="38" t="s">
        <v>72</v>
      </c>
      <c r="F9" s="39" t="s">
        <v>73</v>
      </c>
      <c r="H9" s="93"/>
      <c r="I9" s="98" t="s">
        <v>76</v>
      </c>
      <c r="J9" s="103">
        <v>47</v>
      </c>
      <c r="K9" s="99">
        <f>J9/$J$12</f>
        <v>0.4519230769230769</v>
      </c>
      <c r="L9" s="94"/>
    </row>
    <row r="10" spans="1:12" ht="12.75">
      <c r="A10" s="90" t="s">
        <v>74</v>
      </c>
      <c r="B10" s="91"/>
      <c r="C10" s="91"/>
      <c r="D10" s="91"/>
      <c r="E10" s="91"/>
      <c r="F10" s="92"/>
      <c r="H10" s="93"/>
      <c r="I10" s="98" t="s">
        <v>77</v>
      </c>
      <c r="J10" s="103">
        <v>47</v>
      </c>
      <c r="K10" s="99">
        <f>J10/$J$12</f>
        <v>0.4519230769230769</v>
      </c>
      <c r="L10" s="94"/>
    </row>
    <row r="11" spans="1:12" ht="12.75">
      <c r="A11" s="40" t="s">
        <v>75</v>
      </c>
      <c r="B11" s="42">
        <v>0</v>
      </c>
      <c r="C11" s="15">
        <v>2</v>
      </c>
      <c r="D11" s="15" t="s">
        <v>77</v>
      </c>
      <c r="E11" s="42">
        <f aca="true" t="shared" si="0" ref="E11:E16">C11-B11</f>
        <v>2</v>
      </c>
      <c r="F11" s="43" t="s">
        <v>29</v>
      </c>
      <c r="H11" s="93"/>
      <c r="I11" s="98" t="s">
        <v>80</v>
      </c>
      <c r="J11" s="103">
        <v>10</v>
      </c>
      <c r="K11" s="99">
        <f>J11/$J$12</f>
        <v>0.09615384615384616</v>
      </c>
      <c r="L11" s="94"/>
    </row>
    <row r="12" spans="1:12" ht="12.75">
      <c r="A12" s="40"/>
      <c r="B12" s="63">
        <v>2</v>
      </c>
      <c r="C12" s="11">
        <v>6</v>
      </c>
      <c r="D12" s="12" t="s">
        <v>76</v>
      </c>
      <c r="E12" s="42">
        <f t="shared" si="0"/>
        <v>4</v>
      </c>
      <c r="F12" s="43" t="s">
        <v>29</v>
      </c>
      <c r="H12" s="93"/>
      <c r="I12" s="100" t="s">
        <v>22</v>
      </c>
      <c r="J12" s="104">
        <v>104</v>
      </c>
      <c r="K12" s="101">
        <f>J12/$J$12</f>
        <v>1</v>
      </c>
      <c r="L12" s="94"/>
    </row>
    <row r="13" spans="1:12" ht="12.75">
      <c r="A13" s="40"/>
      <c r="B13" s="63">
        <v>6</v>
      </c>
      <c r="C13" s="11">
        <v>7</v>
      </c>
      <c r="D13" s="75" t="s">
        <v>77</v>
      </c>
      <c r="E13" s="42">
        <f t="shared" si="0"/>
        <v>1</v>
      </c>
      <c r="F13" s="43" t="s">
        <v>29</v>
      </c>
      <c r="H13" s="93"/>
      <c r="I13" s="93"/>
      <c r="J13" s="93"/>
      <c r="K13" s="93"/>
      <c r="L13" s="94"/>
    </row>
    <row r="14" spans="1:6" ht="12.75">
      <c r="A14" s="40"/>
      <c r="B14" s="63">
        <v>7</v>
      </c>
      <c r="C14" s="11">
        <v>8</v>
      </c>
      <c r="D14" s="76" t="s">
        <v>80</v>
      </c>
      <c r="E14" s="42">
        <f t="shared" si="0"/>
        <v>1</v>
      </c>
      <c r="F14" s="43"/>
    </row>
    <row r="15" spans="1:6" ht="12.75">
      <c r="A15" s="40"/>
      <c r="B15" s="42">
        <v>8</v>
      </c>
      <c r="C15" s="11">
        <v>19</v>
      </c>
      <c r="D15" s="51" t="s">
        <v>77</v>
      </c>
      <c r="E15" s="42">
        <f t="shared" si="0"/>
        <v>11</v>
      </c>
      <c r="F15" s="43" t="s">
        <v>29</v>
      </c>
    </row>
    <row r="16" spans="1:6" ht="12.75">
      <c r="A16" s="64" t="s">
        <v>78</v>
      </c>
      <c r="B16" s="62">
        <v>0</v>
      </c>
      <c r="C16" s="15">
        <v>1</v>
      </c>
      <c r="D16" s="53" t="s">
        <v>76</v>
      </c>
      <c r="E16" s="62">
        <f t="shared" si="0"/>
        <v>1</v>
      </c>
      <c r="F16" s="65" t="s">
        <v>29</v>
      </c>
    </row>
    <row r="17" spans="1:6" ht="12.75">
      <c r="A17" s="61"/>
      <c r="B17" s="42">
        <v>1</v>
      </c>
      <c r="C17" s="11">
        <v>3</v>
      </c>
      <c r="D17" s="27" t="s">
        <v>77</v>
      </c>
      <c r="E17" s="42">
        <f aca="true" t="shared" si="1" ref="E17:E23">C17-B17</f>
        <v>2</v>
      </c>
      <c r="F17" s="43" t="s">
        <v>29</v>
      </c>
    </row>
    <row r="18" spans="1:6" ht="12.75">
      <c r="A18" s="61"/>
      <c r="B18" s="42">
        <v>3</v>
      </c>
      <c r="C18" s="11">
        <v>7</v>
      </c>
      <c r="D18" s="27" t="s">
        <v>76</v>
      </c>
      <c r="E18" s="42">
        <f t="shared" si="1"/>
        <v>4</v>
      </c>
      <c r="F18" s="43" t="s">
        <v>29</v>
      </c>
    </row>
    <row r="19" spans="1:6" ht="12.75">
      <c r="A19" s="61"/>
      <c r="B19" s="42">
        <v>7</v>
      </c>
      <c r="C19" s="11">
        <v>8</v>
      </c>
      <c r="D19" s="27" t="s">
        <v>77</v>
      </c>
      <c r="E19" s="42">
        <f t="shared" si="1"/>
        <v>1</v>
      </c>
      <c r="F19" s="43" t="s">
        <v>29</v>
      </c>
    </row>
    <row r="20" spans="1:6" ht="12.75">
      <c r="A20" s="61"/>
      <c r="B20" s="42">
        <v>8</v>
      </c>
      <c r="C20" s="11">
        <v>13</v>
      </c>
      <c r="D20" s="27" t="s">
        <v>76</v>
      </c>
      <c r="E20" s="42">
        <f t="shared" si="1"/>
        <v>5</v>
      </c>
      <c r="F20" s="43" t="s">
        <v>29</v>
      </c>
    </row>
    <row r="21" spans="1:6" ht="12.75">
      <c r="A21" s="61"/>
      <c r="B21" s="42">
        <v>13</v>
      </c>
      <c r="C21" s="11">
        <v>14</v>
      </c>
      <c r="D21" s="27" t="s">
        <v>80</v>
      </c>
      <c r="E21" s="42">
        <f t="shared" si="1"/>
        <v>1</v>
      </c>
      <c r="F21" s="43" t="s">
        <v>29</v>
      </c>
    </row>
    <row r="22" spans="1:6" ht="12.75">
      <c r="A22" s="61"/>
      <c r="B22" s="42">
        <v>14</v>
      </c>
      <c r="C22" s="11">
        <v>17</v>
      </c>
      <c r="D22" s="27" t="s">
        <v>76</v>
      </c>
      <c r="E22" s="42">
        <f t="shared" si="1"/>
        <v>3</v>
      </c>
      <c r="F22" s="43" t="s">
        <v>29</v>
      </c>
    </row>
    <row r="23" spans="1:6" ht="13.5" thickBot="1">
      <c r="A23" s="36"/>
      <c r="B23" s="66">
        <v>17</v>
      </c>
      <c r="C23" s="57">
        <v>19</v>
      </c>
      <c r="D23" s="67" t="s">
        <v>80</v>
      </c>
      <c r="E23" s="66">
        <f t="shared" si="1"/>
        <v>2</v>
      </c>
      <c r="F23" s="68" t="s">
        <v>29</v>
      </c>
    </row>
    <row r="24" spans="1:6" ht="12.75">
      <c r="A24" s="90" t="s">
        <v>79</v>
      </c>
      <c r="B24" s="91"/>
      <c r="C24" s="91"/>
      <c r="D24" s="91"/>
      <c r="E24" s="91"/>
      <c r="F24" s="92"/>
    </row>
    <row r="25" spans="1:6" ht="12.75">
      <c r="A25" s="46" t="s">
        <v>75</v>
      </c>
      <c r="B25" s="47">
        <v>0</v>
      </c>
      <c r="C25" s="5">
        <v>19</v>
      </c>
      <c r="D25" s="48" t="s">
        <v>77</v>
      </c>
      <c r="E25" s="69">
        <f>C25-B25</f>
        <v>19</v>
      </c>
      <c r="F25" s="49" t="s">
        <v>29</v>
      </c>
    </row>
    <row r="26" spans="1:6" ht="12.75">
      <c r="A26" s="46" t="s">
        <v>78</v>
      </c>
      <c r="B26" s="47">
        <v>0</v>
      </c>
      <c r="C26" s="28">
        <v>1</v>
      </c>
      <c r="D26" s="53" t="s">
        <v>77</v>
      </c>
      <c r="E26" s="41">
        <f>C26-B26</f>
        <v>1</v>
      </c>
      <c r="F26" s="49" t="s">
        <v>29</v>
      </c>
    </row>
    <row r="27" spans="1:6" ht="12.75">
      <c r="A27" s="50"/>
      <c r="B27" s="77">
        <v>1</v>
      </c>
      <c r="C27" s="78">
        <v>16</v>
      </c>
      <c r="D27" s="27" t="s">
        <v>76</v>
      </c>
      <c r="E27" s="42">
        <f>C27-B27</f>
        <v>15</v>
      </c>
      <c r="F27" s="43" t="s">
        <v>29</v>
      </c>
    </row>
    <row r="28" spans="1:6" ht="13.5" thickBot="1">
      <c r="A28" s="70"/>
      <c r="B28" s="79">
        <v>16</v>
      </c>
      <c r="C28" s="80">
        <v>19</v>
      </c>
      <c r="D28" s="57" t="s">
        <v>80</v>
      </c>
      <c r="E28" s="58">
        <f>C28-B28</f>
        <v>3</v>
      </c>
      <c r="F28" s="59" t="s">
        <v>29</v>
      </c>
    </row>
    <row r="29" spans="1:6" ht="12.75">
      <c r="A29" s="90" t="s">
        <v>81</v>
      </c>
      <c r="B29" s="91"/>
      <c r="C29" s="91"/>
      <c r="D29" s="91"/>
      <c r="E29" s="91"/>
      <c r="F29" s="92"/>
    </row>
    <row r="30" spans="1:6" ht="12.75">
      <c r="A30" s="50" t="s">
        <v>75</v>
      </c>
      <c r="B30" s="44">
        <v>0</v>
      </c>
      <c r="C30" s="28">
        <v>10</v>
      </c>
      <c r="D30" s="48" t="s">
        <v>77</v>
      </c>
      <c r="E30" s="41">
        <f>C30-B30</f>
        <v>10</v>
      </c>
      <c r="F30" s="52" t="s">
        <v>29</v>
      </c>
    </row>
    <row r="31" spans="1:6" ht="12.75">
      <c r="A31" s="71"/>
      <c r="B31" s="72">
        <v>10</v>
      </c>
      <c r="C31" s="4">
        <v>19</v>
      </c>
      <c r="D31" s="73" t="s">
        <v>76</v>
      </c>
      <c r="E31" s="45">
        <f>C31-B31</f>
        <v>9</v>
      </c>
      <c r="F31" s="74" t="s">
        <v>29</v>
      </c>
    </row>
    <row r="32" spans="1:6" ht="12.75">
      <c r="A32" s="50" t="s">
        <v>78</v>
      </c>
      <c r="B32" s="41">
        <v>0</v>
      </c>
      <c r="C32" s="28">
        <v>5</v>
      </c>
      <c r="D32" s="11" t="s">
        <v>76</v>
      </c>
      <c r="E32" s="41">
        <f>C32-B32</f>
        <v>5</v>
      </c>
      <c r="F32" s="52" t="s">
        <v>29</v>
      </c>
    </row>
    <row r="33" spans="1:6" ht="12.75">
      <c r="A33" s="50"/>
      <c r="B33" s="41">
        <v>5</v>
      </c>
      <c r="C33" s="28">
        <v>8</v>
      </c>
      <c r="D33" s="11" t="s">
        <v>80</v>
      </c>
      <c r="E33" s="41">
        <f>C33-B33</f>
        <v>3</v>
      </c>
      <c r="F33" s="52"/>
    </row>
    <row r="34" spans="1:6" ht="13.5" thickBot="1">
      <c r="A34" s="54"/>
      <c r="B34" s="55">
        <v>8</v>
      </c>
      <c r="C34" s="56">
        <v>9</v>
      </c>
      <c r="D34" s="57" t="s">
        <v>76</v>
      </c>
      <c r="E34" s="58">
        <f>C34-B34</f>
        <v>1</v>
      </c>
      <c r="F34" s="59" t="s">
        <v>29</v>
      </c>
    </row>
    <row r="35" spans="1:5" ht="12.75">
      <c r="A35" s="28"/>
      <c r="B35" s="60"/>
      <c r="C35" s="28"/>
      <c r="D35" s="28"/>
      <c r="E35" s="28"/>
    </row>
    <row r="41" spans="1:3" ht="12.75">
      <c r="A41" s="6"/>
      <c r="B41" s="6"/>
      <c r="C41" s="6"/>
    </row>
  </sheetData>
  <mergeCells count="4">
    <mergeCell ref="B8:C8"/>
    <mergeCell ref="A10:F10"/>
    <mergeCell ref="A24:F24"/>
    <mergeCell ref="A29:F29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Whitman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Oln 165 Workstation #20</dc:creator>
  <cp:keywords/>
  <dc:description/>
  <cp:lastModifiedBy>DNR - Fisheries</cp:lastModifiedBy>
  <cp:lastPrinted>2001-01-25T22:43:51Z</cp:lastPrinted>
  <dcterms:created xsi:type="dcterms:W3CDTF">2000-07-27T20:54:20Z</dcterms:created>
  <dcterms:modified xsi:type="dcterms:W3CDTF">2001-01-29T21:53:55Z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